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tmarshall\Downloads\"/>
    </mc:Choice>
  </mc:AlternateContent>
  <xr:revisionPtr revIDLastSave="0" documentId="8_{2177FC09-2895-49DF-97B5-89E06A426C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 order form" sheetId="4" r:id="rId1"/>
  </sheets>
  <definedNames>
    <definedName name="payment">'2020 order form'!$R$49</definedName>
    <definedName name="select_preferred_pick_up_region" comment="Hamilton Mountain">'2020 order form'!$F$24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4" l="1"/>
  <c r="E42" i="4"/>
  <c r="E43" i="4"/>
  <c r="G43" i="4"/>
  <c r="M42" i="4"/>
  <c r="K42" i="4"/>
  <c r="K43" i="4"/>
  <c r="M43" i="4"/>
  <c r="S42" i="4"/>
  <c r="Q42" i="4"/>
  <c r="Q43" i="4"/>
  <c r="S43" i="4"/>
  <c r="R46" i="4"/>
  <c r="R47" i="4"/>
  <c r="R48" i="4"/>
  <c r="R52" i="4"/>
  <c r="S48" i="4"/>
  <c r="S49" i="4"/>
  <c r="S50" i="4"/>
  <c r="P43" i="4"/>
  <c r="J43" i="4"/>
  <c r="D43" i="4"/>
  <c r="P42" i="4"/>
  <c r="J42" i="4"/>
  <c r="D42" i="4"/>
  <c r="E40" i="4"/>
  <c r="D40" i="4"/>
  <c r="D39" i="4"/>
</calcChain>
</file>

<file path=xl/sharedStrings.xml><?xml version="1.0" encoding="utf-8"?>
<sst xmlns="http://schemas.openxmlformats.org/spreadsheetml/2006/main" count="88" uniqueCount="63">
  <si>
    <t xml:space="preserve">WELCOME TO THE SPECIAL 2020 </t>
  </si>
  <si>
    <t>BACH ELGAR CHOIR</t>
  </si>
  <si>
    <t>HOLIDAY POINSETTIA SALE</t>
  </si>
  <si>
    <t>Order Form</t>
  </si>
  <si>
    <t>Paint the Town Red</t>
  </si>
  <si>
    <t xml:space="preserve">. . . or pink or white or tricolour or 'glitter' . . . </t>
  </si>
  <si>
    <t>Please submit orders on or before Friday November 13, 2020</t>
  </si>
  <si>
    <t>(payment due with order form)</t>
  </si>
  <si>
    <t>(detailed instructions can be found at bottom of form)</t>
  </si>
  <si>
    <t>(please complete shaded areas)</t>
  </si>
  <si>
    <t>(first name)</t>
  </si>
  <si>
    <t>(last name)</t>
  </si>
  <si>
    <t>Purchaser's Name:</t>
  </si>
  <si>
    <t>(street)</t>
  </si>
  <si>
    <t>(city)</t>
  </si>
  <si>
    <t>(province)</t>
  </si>
  <si>
    <t>(postal code)</t>
  </si>
  <si>
    <t>Purchaser's Address</t>
  </si>
  <si>
    <t>e-mail:</t>
  </si>
  <si>
    <t>Phone #:</t>
  </si>
  <si>
    <t>Please contact me about future events?</t>
  </si>
  <si>
    <t>YES</t>
  </si>
  <si>
    <r>
      <rPr>
        <sz val="12"/>
        <rFont val="Arial"/>
        <charset val="134"/>
      </rPr>
      <t xml:space="preserve">order </t>
    </r>
    <r>
      <rPr>
        <b/>
        <sz val="12"/>
        <rFont val="Arial"/>
        <charset val="134"/>
      </rPr>
      <t>pick up</t>
    </r>
    <r>
      <rPr>
        <sz val="12"/>
        <rFont val="Arial"/>
        <charset val="134"/>
      </rPr>
      <t xml:space="preserve"> will be on or about </t>
    </r>
    <r>
      <rPr>
        <b/>
        <sz val="12"/>
        <rFont val="Arial"/>
        <charset val="134"/>
      </rPr>
      <t xml:space="preserve">Nov 28 - </t>
    </r>
    <r>
      <rPr>
        <sz val="12"/>
        <rFont val="Arial"/>
        <charset val="134"/>
      </rPr>
      <t>you will be contacted with details</t>
    </r>
  </si>
  <si>
    <t>(select preferred pick up location)</t>
  </si>
  <si>
    <t>Specialty Poinsettias</t>
  </si>
  <si>
    <t>tricolour *</t>
  </si>
  <si>
    <t>one of each red, pink, white potted together</t>
  </si>
  <si>
    <t>Poinsettias</t>
  </si>
  <si>
    <t>red with white splotches, and occasionally solid white flowers</t>
  </si>
  <si>
    <t>red</t>
  </si>
  <si>
    <t>pink</t>
  </si>
  <si>
    <t>white</t>
  </si>
  <si>
    <t>red glitter **</t>
  </si>
  <si>
    <t>$10.50 each or multiples at $8.50 each</t>
  </si>
  <si>
    <t>$19 each or multiples at $17 each</t>
  </si>
  <si>
    <t>$25 each or multiples at $22.50 each</t>
  </si>
  <si>
    <t># plants</t>
  </si>
  <si>
    <t>6" pots</t>
  </si>
  <si>
    <t>8" pots</t>
  </si>
  <si>
    <t>10" pots</t>
  </si>
  <si>
    <t>total # plants:</t>
  </si>
  <si>
    <t>amount:</t>
  </si>
  <si>
    <t>HOW TO ORDER YOUR PLANTS:</t>
  </si>
  <si>
    <t>subtotal</t>
  </si>
  <si>
    <t>Donate by rounding up to the nearest $5 increment?</t>
  </si>
  <si>
    <t>Please FILL OUT the order form and SAVE AS adding your name in the filename</t>
  </si>
  <si>
    <t>HST</t>
  </si>
  <si>
    <r>
      <rPr>
        <sz val="10"/>
        <rFont val="Arial"/>
        <charset val="134"/>
      </rPr>
      <t>EMAIL</t>
    </r>
    <r>
      <rPr>
        <b/>
        <sz val="10"/>
        <rFont val="Arial"/>
        <charset val="134"/>
      </rPr>
      <t xml:space="preserve"> </t>
    </r>
    <r>
      <rPr>
        <sz val="10"/>
        <rFont val="Arial"/>
        <charset val="134"/>
      </rPr>
      <t xml:space="preserve">completed form to </t>
    </r>
    <r>
      <rPr>
        <b/>
        <sz val="10"/>
        <rFont val="Arial"/>
        <charset val="134"/>
      </rPr>
      <t>bachelgar@gmail.com</t>
    </r>
    <r>
      <rPr>
        <sz val="10"/>
        <rFont val="Arial"/>
        <charset val="134"/>
      </rPr>
      <t xml:space="preserve"> BEFORE Friday November 13, 2020.</t>
    </r>
  </si>
  <si>
    <t>total:</t>
  </si>
  <si>
    <t>/5</t>
  </si>
  <si>
    <t>NO</t>
  </si>
  <si>
    <r>
      <rPr>
        <sz val="10"/>
        <rFont val="Arial"/>
        <charset val="134"/>
      </rPr>
      <t>Please ETRANSFER</t>
    </r>
    <r>
      <rPr>
        <sz val="10"/>
        <rFont val="Arial"/>
        <charset val="134"/>
      </rPr>
      <t xml:space="preserve"> your payment to</t>
    </r>
    <r>
      <rPr>
        <b/>
        <sz val="10"/>
        <rFont val="Arial"/>
        <charset val="134"/>
      </rPr>
      <t xml:space="preserve"> bachelgar@gmail.com</t>
    </r>
    <r>
      <rPr>
        <sz val="10"/>
        <rFont val="Arial"/>
        <charset val="134"/>
      </rPr>
      <t xml:space="preserve"> BEFORE Nov 13 (orders received without payment cannot be filled) </t>
    </r>
  </si>
  <si>
    <t xml:space="preserve">payment </t>
  </si>
  <si>
    <t>init</t>
  </si>
  <si>
    <t>(if you have difficulties please contact Pam at pvcaltoii@gmail.com, txt or call (after 6pm please) 289-838-9767)</t>
  </si>
  <si>
    <t>(all orders prepaid at time of submission)</t>
  </si>
  <si>
    <t>int+1*5</t>
  </si>
  <si>
    <r>
      <rPr>
        <b/>
        <sz val="10"/>
        <rFont val="Arial"/>
        <charset val="134"/>
      </rPr>
      <t>Details</t>
    </r>
    <r>
      <rPr>
        <sz val="10"/>
        <rFont val="Arial"/>
        <charset val="134"/>
      </rPr>
      <t xml:space="preserve"> of your pick up location, day and time slot </t>
    </r>
    <r>
      <rPr>
        <b/>
        <sz val="10"/>
        <rFont val="Arial"/>
        <charset val="134"/>
      </rPr>
      <t>will be confirmed</t>
    </r>
    <r>
      <rPr>
        <sz val="10"/>
        <rFont val="Arial"/>
        <charset val="134"/>
      </rPr>
      <t xml:space="preserve"> with you well in advance of Nov 28</t>
    </r>
  </si>
  <si>
    <t>All Covid-19 Safety Protocols must be followed.  Interactions are not permitted except from a distance and masked.</t>
  </si>
  <si>
    <t>pay:</t>
  </si>
  <si>
    <t>Larger donations of more than $20 are eligible for tax receipts</t>
  </si>
  <si>
    <t>THANK YOU FOR YOUR SUPPORT OF OUR COMMUNITY CHOIR - NEEDED NOW MORE THAN EVER!</t>
  </si>
  <si>
    <t>DONATE NOW!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</si>
</sst>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"/>
    <numFmt numFmtId="165" formatCode="&quot;$&quot;#,##0.00"/>
    <numFmt numFmtId="166" formatCode="&quot;$&quot;#,##0"/>
  </numFmts>
  <fonts count="41">
    <font>
      <sz val="10"/>
      <name val="Arial"/>
      <charset val="134"/>
    </font>
    <font>
      <sz val="10"/>
      <color theme="0"/>
      <name val="Arial"/>
      <charset val="134"/>
    </font>
    <font>
      <i/>
      <sz val="10"/>
      <name val="Arial"/>
      <charset val="134"/>
    </font>
    <font>
      <b/>
      <sz val="10"/>
      <name val="Arial"/>
      <charset val="134"/>
    </font>
    <font>
      <i/>
      <sz val="14"/>
      <name val="Segoe Print"/>
      <charset val="134"/>
    </font>
    <font>
      <i/>
      <sz val="16"/>
      <name val="Segoe Print"/>
      <charset val="134"/>
    </font>
    <font>
      <i/>
      <sz val="12"/>
      <name val="Arial"/>
      <charset val="134"/>
    </font>
    <font>
      <u/>
      <sz val="12"/>
      <color indexed="12"/>
      <name val="Arial"/>
      <charset val="134"/>
    </font>
    <font>
      <sz val="9"/>
      <name val="Arial"/>
      <charset val="134"/>
    </font>
    <font>
      <i/>
      <sz val="11"/>
      <name val="Arial"/>
      <charset val="134"/>
    </font>
    <font>
      <sz val="8"/>
      <name val="Arial"/>
      <charset val="134"/>
    </font>
    <font>
      <sz val="12"/>
      <name val="Arial"/>
      <charset val="134"/>
    </font>
    <font>
      <u/>
      <sz val="10"/>
      <color indexed="12"/>
      <name val="Arial"/>
      <charset val="134"/>
    </font>
    <font>
      <b/>
      <sz val="18"/>
      <color indexed="8"/>
      <name val="Arial"/>
      <charset val="134"/>
    </font>
    <font>
      <sz val="10"/>
      <color indexed="23"/>
      <name val="Arial"/>
      <charset val="134"/>
    </font>
    <font>
      <sz val="10"/>
      <color theme="0" tint="-0.34998626667073579"/>
      <name val="Arial"/>
      <charset val="134"/>
    </font>
    <font>
      <sz val="10"/>
      <color theme="0" tint="-0.499984740745262"/>
      <name val="Arial"/>
      <charset val="134"/>
    </font>
    <font>
      <sz val="10"/>
      <color indexed="10"/>
      <name val="Arial"/>
      <charset val="134"/>
    </font>
    <font>
      <b/>
      <sz val="12"/>
      <name val="Arial"/>
      <charset val="134"/>
    </font>
    <font>
      <sz val="11"/>
      <name val="Arial"/>
      <charset val="134"/>
    </font>
    <font>
      <sz val="9"/>
      <color theme="0"/>
      <name val="Arial"/>
      <charset val="134"/>
    </font>
    <font>
      <b/>
      <i/>
      <sz val="16"/>
      <name val="Segoe Print"/>
      <charset val="134"/>
    </font>
    <font>
      <b/>
      <sz val="16"/>
      <name val="Arial"/>
      <charset val="134"/>
    </font>
    <font>
      <b/>
      <i/>
      <sz val="20"/>
      <name val="Arial"/>
      <charset val="134"/>
    </font>
    <font>
      <b/>
      <i/>
      <sz val="14"/>
      <name val="Segoe Print"/>
      <charset val="134"/>
    </font>
    <font>
      <b/>
      <sz val="10"/>
      <color theme="6" tint="-0.249977111117893"/>
      <name val="Arial"/>
      <charset val="134"/>
    </font>
    <font>
      <b/>
      <sz val="10"/>
      <color theme="5" tint="-0.249977111117893"/>
      <name val="Arial"/>
      <charset val="134"/>
    </font>
    <font>
      <b/>
      <sz val="9"/>
      <color theme="5" tint="-0.249977111117893"/>
      <name val="Arial"/>
      <charset val="134"/>
    </font>
    <font>
      <b/>
      <i/>
      <sz val="20"/>
      <color indexed="10"/>
      <name val="Arial"/>
      <charset val="134"/>
    </font>
    <font>
      <sz val="18"/>
      <color indexed="8"/>
      <name val="Arial"/>
      <charset val="134"/>
    </font>
    <font>
      <sz val="18"/>
      <name val="Arial"/>
      <charset val="134"/>
    </font>
    <font>
      <i/>
      <sz val="12"/>
      <color rgb="FFFF0000"/>
      <name val="Arial"/>
      <charset val="134"/>
    </font>
    <font>
      <b/>
      <sz val="14"/>
      <name val="Arial"/>
      <charset val="134"/>
    </font>
    <font>
      <b/>
      <i/>
      <sz val="18"/>
      <color indexed="10"/>
      <name val="Arial"/>
      <charset val="134"/>
    </font>
    <font>
      <sz val="14"/>
      <name val="Segoe Print"/>
      <charset val="134"/>
    </font>
    <font>
      <u/>
      <sz val="10"/>
      <name val="Arial"/>
      <charset val="134"/>
    </font>
    <font>
      <sz val="10"/>
      <color rgb="FFFF0000"/>
      <name val="Arial"/>
      <charset val="134"/>
    </font>
    <font>
      <sz val="14"/>
      <color theme="4" tint="0.39988402966399123"/>
      <name val="Segoe Print"/>
      <charset val="134"/>
    </font>
    <font>
      <sz val="14"/>
      <name val="Forte"/>
      <charset val="134"/>
    </font>
    <font>
      <sz val="14"/>
      <color theme="4" tint="0.39988402966399123"/>
      <name val="Forte"/>
      <charset val="134"/>
    </font>
    <font>
      <sz val="10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</cellStyleXfs>
  <cellXfs count="159">
    <xf numFmtId="0" fontId="0" fillId="0" borderId="0" xfId="0" applyAlignment="1"/>
    <xf numFmtId="0" fontId="1" fillId="0" borderId="0" xfId="0" applyFont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right"/>
    </xf>
    <xf numFmtId="0" fontId="7" fillId="0" borderId="0" xfId="1" applyFont="1" applyFill="1" applyAlignment="1" applyProtection="1"/>
    <xf numFmtId="0" fontId="8" fillId="2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horizontal="center"/>
    </xf>
    <xf numFmtId="0" fontId="0" fillId="3" borderId="0" xfId="0" applyFill="1" applyAlignment="1" applyProtection="1"/>
    <xf numFmtId="0" fontId="10" fillId="0" borderId="0" xfId="0" applyFont="1" applyFill="1" applyAlignment="1" applyProtection="1"/>
    <xf numFmtId="0" fontId="11" fillId="0" borderId="1" xfId="0" applyFont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6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11" fillId="0" borderId="0" xfId="0" applyFont="1" applyBorder="1" applyAlignment="1" applyProtection="1">
      <alignment horizontal="right"/>
    </xf>
    <xf numFmtId="0" fontId="12" fillId="0" borderId="0" xfId="1" applyFill="1" applyBorder="1" applyAlignment="1" applyProtection="1"/>
    <xf numFmtId="0" fontId="13" fillId="0" borderId="0" xfId="0" applyFont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0" borderId="10" xfId="0" applyFont="1" applyBorder="1" applyAlignment="1" applyProtection="1"/>
    <xf numFmtId="3" fontId="14" fillId="0" borderId="12" xfId="0" applyNumberFormat="1" applyFont="1" applyBorder="1" applyAlignment="1" applyProtection="1"/>
    <xf numFmtId="0" fontId="15" fillId="0" borderId="13" xfId="0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3" fontId="14" fillId="0" borderId="14" xfId="0" applyNumberFormat="1" applyFont="1" applyBorder="1" applyAlignment="1" applyProtection="1"/>
    <xf numFmtId="0" fontId="15" fillId="0" borderId="0" xfId="0" applyFont="1" applyFill="1" applyBorder="1" applyAlignment="1" applyProtection="1">
      <alignment horizontal="right"/>
    </xf>
    <xf numFmtId="0" fontId="0" fillId="0" borderId="0" xfId="0" applyNumberFormat="1" applyBorder="1" applyAlignment="1" applyProtection="1"/>
    <xf numFmtId="0" fontId="0" fillId="0" borderId="15" xfId="0" applyBorder="1" applyAlignment="1" applyProtection="1"/>
    <xf numFmtId="3" fontId="14" fillId="0" borderId="0" xfId="0" applyNumberFormat="1" applyFont="1" applyBorder="1" applyAlignment="1" applyProtection="1"/>
    <xf numFmtId="0" fontId="16" fillId="0" borderId="0" xfId="0" applyFont="1" applyFill="1" applyBorder="1" applyAlignment="1" applyProtection="1">
      <alignment horizontal="right"/>
    </xf>
    <xf numFmtId="165" fontId="16" fillId="0" borderId="0" xfId="0" applyNumberFormat="1" applyFont="1" applyFill="1" applyBorder="1" applyAlignment="1" applyProtection="1">
      <alignment horizontal="right"/>
    </xf>
    <xf numFmtId="0" fontId="0" fillId="0" borderId="16" xfId="0" applyFont="1" applyBorder="1" applyAlignment="1" applyProtection="1">
      <alignment horizontal="right"/>
    </xf>
    <xf numFmtId="0" fontId="0" fillId="0" borderId="7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3" fontId="14" fillId="0" borderId="17" xfId="0" applyNumberFormat="1" applyFont="1" applyBorder="1" applyAlignment="1" applyProtection="1"/>
    <xf numFmtId="0" fontId="17" fillId="0" borderId="17" xfId="0" applyFont="1" applyFill="1" applyBorder="1" applyAlignment="1" applyProtection="1">
      <alignment horizontal="right"/>
    </xf>
    <xf numFmtId="165" fontId="16" fillId="0" borderId="17" xfId="0" applyNumberFormat="1" applyFont="1" applyFill="1" applyBorder="1" applyAlignment="1" applyProtection="1">
      <alignment horizontal="right"/>
    </xf>
    <xf numFmtId="0" fontId="0" fillId="0" borderId="18" xfId="0" applyFont="1" applyBorder="1" applyAlignment="1" applyProtection="1">
      <alignment horizontal="right"/>
    </xf>
    <xf numFmtId="165" fontId="3" fillId="0" borderId="15" xfId="0" applyNumberFormat="1" applyFont="1" applyBorder="1" applyAlignment="1" applyProtection="1"/>
    <xf numFmtId="0" fontId="0" fillId="0" borderId="6" xfId="0" applyBorder="1" applyAlignment="1" applyProtection="1"/>
    <xf numFmtId="0" fontId="18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right"/>
    </xf>
    <xf numFmtId="0" fontId="0" fillId="0" borderId="0" xfId="0" applyFont="1" applyAlignment="1" applyProtection="1"/>
    <xf numFmtId="0" fontId="19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24" fillId="0" borderId="0" xfId="0" applyFont="1" applyAlignment="1" applyProtection="1"/>
    <xf numFmtId="0" fontId="0" fillId="0" borderId="16" xfId="0" applyBorder="1" applyAlignment="1" applyProtection="1"/>
    <xf numFmtId="0" fontId="0" fillId="0" borderId="14" xfId="0" applyBorder="1" applyAlignment="1" applyProtection="1"/>
    <xf numFmtId="0" fontId="0" fillId="0" borderId="9" xfId="0" applyFont="1" applyBorder="1" applyAlignment="1" applyProtection="1"/>
    <xf numFmtId="0" fontId="0" fillId="0" borderId="12" xfId="0" applyNumberFormat="1" applyBorder="1" applyAlignment="1" applyProtection="1"/>
    <xf numFmtId="0" fontId="0" fillId="0" borderId="13" xfId="0" applyNumberFormat="1" applyBorder="1" applyAlignment="1" applyProtection="1"/>
    <xf numFmtId="0" fontId="25" fillId="0" borderId="10" xfId="0" applyFont="1" applyBorder="1" applyAlignment="1" applyProtection="1"/>
    <xf numFmtId="0" fontId="0" fillId="3" borderId="10" xfId="0" applyFill="1" applyBorder="1" applyAlignment="1" applyProtection="1">
      <protection locked="0"/>
    </xf>
    <xf numFmtId="0" fontId="27" fillId="0" borderId="10" xfId="0" applyFont="1" applyBorder="1" applyAlignment="1" applyProtection="1"/>
    <xf numFmtId="3" fontId="14" fillId="0" borderId="18" xfId="0" applyNumberFormat="1" applyFont="1" applyBorder="1" applyAlignment="1" applyProtection="1"/>
    <xf numFmtId="0" fontId="0" fillId="0" borderId="18" xfId="0" applyFill="1" applyBorder="1" applyAlignment="1" applyProtection="1"/>
    <xf numFmtId="0" fontId="0" fillId="4" borderId="0" xfId="0" applyFill="1" applyAlignment="1" applyProtection="1"/>
    <xf numFmtId="0" fontId="24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right"/>
    </xf>
    <xf numFmtId="0" fontId="12" fillId="0" borderId="0" xfId="1" applyAlignment="1" applyProtection="1"/>
    <xf numFmtId="0" fontId="0" fillId="3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6" fillId="0" borderId="0" xfId="0" applyFont="1" applyAlignment="1" applyProtection="1">
      <alignment horizontal="right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2" xfId="0" applyBorder="1" applyAlignment="1" applyProtection="1"/>
    <xf numFmtId="165" fontId="19" fillId="0" borderId="4" xfId="0" applyNumberFormat="1" applyFont="1" applyBorder="1" applyAlignment="1" applyProtection="1"/>
    <xf numFmtId="0" fontId="0" fillId="0" borderId="21" xfId="0" applyBorder="1" applyAlignment="1" applyProtection="1"/>
    <xf numFmtId="165" fontId="19" fillId="0" borderId="22" xfId="0" applyNumberFormat="1" applyFont="1" applyBorder="1" applyAlignment="1" applyProtection="1"/>
    <xf numFmtId="0" fontId="29" fillId="0" borderId="23" xfId="0" applyFont="1" applyBorder="1" applyAlignment="1" applyProtection="1">
      <alignment horizontal="right"/>
    </xf>
    <xf numFmtId="165" fontId="19" fillId="0" borderId="24" xfId="0" applyNumberFormat="1" applyFont="1" applyBorder="1" applyAlignment="1" applyProtection="1"/>
    <xf numFmtId="0" fontId="0" fillId="3" borderId="10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right" vertical="center" wrapText="1"/>
    </xf>
    <xf numFmtId="164" fontId="18" fillId="0" borderId="2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32" fillId="0" borderId="0" xfId="0" applyFont="1" applyAlignment="1" applyProtection="1">
      <alignment horizontal="right"/>
    </xf>
    <xf numFmtId="0" fontId="33" fillId="0" borderId="0" xfId="0" applyFont="1" applyAlignment="1" applyProtection="1"/>
    <xf numFmtId="0" fontId="3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right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5" fillId="0" borderId="0" xfId="0" applyNumberFormat="1" applyFont="1" applyBorder="1" applyAlignment="1" applyProtection="1">
      <alignment horizontal="right"/>
    </xf>
    <xf numFmtId="165" fontId="36" fillId="0" borderId="0" xfId="0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/>
    </xf>
    <xf numFmtId="164" fontId="15" fillId="0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right"/>
    </xf>
    <xf numFmtId="164" fontId="36" fillId="0" borderId="0" xfId="0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36" fillId="0" borderId="0" xfId="0" applyFont="1" applyBorder="1" applyAlignment="1" applyProtection="1">
      <alignment horizontal="right"/>
    </xf>
    <xf numFmtId="0" fontId="37" fillId="0" borderId="0" xfId="0" applyFont="1" applyAlignment="1" applyProtection="1"/>
    <xf numFmtId="0" fontId="38" fillId="0" borderId="0" xfId="0" applyFont="1" applyAlignment="1" applyProtection="1"/>
    <xf numFmtId="0" fontId="39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0" xfId="0" applyFont="1" applyAlignment="1" applyProtection="1">
      <alignment horizontal="center"/>
    </xf>
    <xf numFmtId="165" fontId="0" fillId="0" borderId="0" xfId="0" applyNumberFormat="1" applyAlignment="1" applyProtection="1"/>
    <xf numFmtId="0" fontId="0" fillId="0" borderId="0" xfId="0" applyFont="1" applyBorder="1" applyAlignment="1" applyProtection="1">
      <alignment horizontal="left"/>
    </xf>
    <xf numFmtId="3" fontId="0" fillId="0" borderId="0" xfId="0" applyNumberFormat="1" applyFont="1" applyBorder="1" applyAlignment="1" applyProtection="1">
      <alignment horizontal="right"/>
    </xf>
    <xf numFmtId="166" fontId="0" fillId="0" borderId="0" xfId="0" applyNumberFormat="1" applyBorder="1" applyAlignment="1" applyProtection="1"/>
    <xf numFmtId="165" fontId="0" fillId="0" borderId="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6" fillId="0" borderId="0" xfId="0" quotePrefix="1" applyFont="1" applyAlignment="1" applyProtection="1">
      <alignment vertical="center"/>
    </xf>
    <xf numFmtId="0" fontId="1" fillId="0" borderId="0" xfId="0" quotePrefix="1" applyFont="1" applyAlignment="1" applyProtection="1"/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12" fillId="2" borderId="2" xfId="1" applyFill="1" applyBorder="1" applyAlignment="1" applyProtection="1">
      <protection locked="0"/>
    </xf>
    <xf numFmtId="0" fontId="12" fillId="2" borderId="3" xfId="1" applyFont="1" applyFill="1" applyBorder="1" applyAlignment="1" applyProtection="1">
      <protection locked="0"/>
    </xf>
    <xf numFmtId="0" fontId="12" fillId="2" borderId="4" xfId="1" applyFont="1" applyFill="1" applyBorder="1" applyAlignment="1" applyProtection="1">
      <protection locked="0"/>
    </xf>
    <xf numFmtId="0" fontId="0" fillId="2" borderId="19" xfId="0" applyFont="1" applyFill="1" applyBorder="1" applyAlignment="1" applyProtection="1">
      <protection locked="0"/>
    </xf>
    <xf numFmtId="0" fontId="0" fillId="2" borderId="2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25" fillId="0" borderId="0" xfId="0" applyFont="1" applyBorder="1" applyAlignment="1" applyProtection="1">
      <alignment horizontal="right" vertical="distributed"/>
    </xf>
    <xf numFmtId="0" fontId="26" fillId="0" borderId="0" xfId="0" applyFont="1" applyBorder="1" applyAlignment="1" applyProtection="1">
      <alignment horizontal="center"/>
    </xf>
    <xf numFmtId="0" fontId="31" fillId="2" borderId="2" xfId="1" applyFont="1" applyFill="1" applyBorder="1" applyAlignment="1" applyProtection="1">
      <alignment horizontal="center" vertical="center"/>
      <protection locked="0"/>
    </xf>
    <xf numFmtId="0" fontId="31" fillId="2" borderId="3" xfId="1" applyFont="1" applyFill="1" applyBorder="1" applyAlignment="1" applyProtection="1">
      <alignment horizontal="center" vertical="center"/>
      <protection locked="0"/>
    </xf>
    <xf numFmtId="0" fontId="31" fillId="2" borderId="4" xfId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NULL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25400</xdr:colOff>
      <xdr:row>26</xdr:row>
      <xdr:rowOff>157480</xdr:rowOff>
    </xdr:from>
    <xdr:ext cx="1203960" cy="116332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910" y="5601970"/>
          <a:ext cx="1203960" cy="1163320"/>
        </a:xfrm>
        <a:prstGeom prst="rect">
          <a:avLst/>
        </a:prstGeom>
      </xdr:spPr>
    </xdr:pic>
    <xdr:clientData/>
  </xdr:oneCellAnchor>
  <xdr:oneCellAnchor>
    <xdr:from>
      <xdr:col>3</xdr:col>
      <xdr:colOff>9524</xdr:colOff>
      <xdr:row>26</xdr:row>
      <xdr:rowOff>152400</xdr:rowOff>
    </xdr:from>
    <xdr:ext cx="1222375" cy="121539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920" y="5596890"/>
          <a:ext cx="1222375" cy="1215390"/>
        </a:xfrm>
        <a:prstGeom prst="rect">
          <a:avLst/>
        </a:prstGeom>
      </xdr:spPr>
    </xdr:pic>
    <xdr:clientData/>
  </xdr:oneCellAnchor>
  <xdr:oneCellAnchor>
    <xdr:from>
      <xdr:col>10</xdr:col>
      <xdr:colOff>603250</xdr:colOff>
      <xdr:row>26</xdr:row>
      <xdr:rowOff>165100</xdr:rowOff>
    </xdr:from>
    <xdr:ext cx="1202690" cy="114617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445" y="5609590"/>
          <a:ext cx="1202690" cy="1146175"/>
        </a:xfrm>
        <a:prstGeom prst="rect">
          <a:avLst/>
        </a:prstGeom>
      </xdr:spPr>
    </xdr:pic>
    <xdr:clientData/>
  </xdr:oneCellAnchor>
  <xdr:twoCellAnchor editAs="oneCell">
    <xdr:from>
      <xdr:col>17</xdr:col>
      <xdr:colOff>310025</xdr:colOff>
      <xdr:row>0</xdr:row>
      <xdr:rowOff>104776</xdr:rowOff>
    </xdr:from>
    <xdr:to>
      <xdr:col>21</xdr:col>
      <xdr:colOff>254001</xdr:colOff>
      <xdr:row>8</xdr:row>
      <xdr:rowOff>129742</xdr:rowOff>
    </xdr:to>
    <xdr:pic>
      <xdr:nvPicPr>
        <xdr:cNvPr id="2" name="Picture 1" descr="MEYERS FLOWERS 6-in Assorted Poinsettia | RO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5"/>
        <a:srcRect t="10078" r="521" b="13013"/>
        <a:stretch>
          <a:fillRect/>
        </a:stretch>
      </xdr:blipFill>
      <xdr:spPr>
        <a:xfrm>
          <a:off x="11250930" y="104775"/>
          <a:ext cx="2417445" cy="1873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9</xdr:col>
      <xdr:colOff>27305</xdr:colOff>
      <xdr:row>8</xdr:row>
      <xdr:rowOff>152400</xdr:rowOff>
    </xdr:to>
    <xdr:pic>
      <xdr:nvPicPr>
        <xdr:cNvPr id="6" name="Picture 5" descr="BEC combin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50" y="76200"/>
          <a:ext cx="5569585" cy="192468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27</xdr:row>
      <xdr:rowOff>1</xdr:rowOff>
    </xdr:from>
    <xdr:to>
      <xdr:col>16</xdr:col>
      <xdr:colOff>527050</xdr:colOff>
      <xdr:row>30</xdr:row>
      <xdr:rowOff>279400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835" y="5634990"/>
          <a:ext cx="1229995" cy="116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achelgar.ca/support-the-bach-elgar-organiz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7"/>
  <sheetViews>
    <sheetView tabSelected="1" workbookViewId="0">
      <selection activeCell="F18" sqref="F18:I18"/>
    </sheetView>
  </sheetViews>
  <sheetFormatPr defaultColWidth="8.81640625" defaultRowHeight="12.5"/>
  <cols>
    <col min="1" max="5" width="8.81640625" style="3"/>
    <col min="6" max="6" width="13" style="3" customWidth="1"/>
    <col min="7" max="7" width="9.81640625" style="3" customWidth="1"/>
    <col min="8" max="9" width="8.81640625" style="3"/>
    <col min="10" max="10" width="11.453125" style="3" customWidth="1"/>
    <col min="11" max="11" width="8.81640625" style="3"/>
    <col min="12" max="12" width="12.7265625" style="3" customWidth="1"/>
    <col min="13" max="15" width="8.81640625" style="3"/>
    <col min="16" max="16" width="10.54296875" style="3" customWidth="1"/>
    <col min="17" max="17" width="9.54296875" style="3" customWidth="1"/>
    <col min="18" max="18" width="14.81640625" style="3" customWidth="1"/>
    <col min="19" max="19" width="8.81640625" style="3"/>
    <col min="20" max="20" width="9" style="3"/>
    <col min="21" max="21" width="4.453125" style="3" customWidth="1"/>
    <col min="22" max="16384" width="8.81640625" style="3"/>
  </cols>
  <sheetData>
    <row r="1" spans="1:20" ht="28.5" customHeight="1"/>
    <row r="2" spans="1:20" ht="18" customHeight="1">
      <c r="N2" s="66" t="s">
        <v>0</v>
      </c>
    </row>
    <row r="3" spans="1:20" ht="15" customHeight="1">
      <c r="N3" s="67"/>
    </row>
    <row r="4" spans="1:20" ht="19.5" customHeight="1">
      <c r="N4" s="66" t="s">
        <v>1</v>
      </c>
    </row>
    <row r="5" spans="1:20" ht="18" customHeight="1">
      <c r="I5" s="7"/>
      <c r="J5" s="7"/>
      <c r="L5" s="7"/>
      <c r="N5" s="67"/>
      <c r="O5" s="7"/>
      <c r="P5" s="7"/>
    </row>
    <row r="6" spans="1:20" ht="20.25" customHeight="1">
      <c r="A6" s="4"/>
      <c r="F6" s="5"/>
      <c r="G6" s="6"/>
      <c r="I6" s="7"/>
      <c r="J6" s="7"/>
      <c r="L6" s="7"/>
      <c r="N6" s="66" t="s">
        <v>2</v>
      </c>
      <c r="O6" s="7"/>
      <c r="P6" s="7"/>
    </row>
    <row r="7" spans="1:20" ht="13.15" customHeight="1">
      <c r="I7" s="7"/>
      <c r="J7" s="7"/>
      <c r="L7" s="7"/>
      <c r="N7" s="7"/>
      <c r="O7" s="7"/>
      <c r="P7" s="7"/>
    </row>
    <row r="8" spans="1:20" ht="13.15" customHeight="1">
      <c r="H8" s="7"/>
      <c r="I8" s="7"/>
      <c r="J8" s="7"/>
      <c r="L8" s="7"/>
      <c r="N8" s="7"/>
      <c r="O8" s="7"/>
      <c r="P8" s="7"/>
    </row>
    <row r="9" spans="1:20" ht="13.15" customHeight="1">
      <c r="H9" s="8"/>
      <c r="I9" s="8"/>
      <c r="J9" s="8"/>
      <c r="K9" s="8"/>
      <c r="L9" s="8"/>
      <c r="M9" s="8"/>
      <c r="N9" s="8"/>
      <c r="O9" s="8"/>
      <c r="P9" s="8"/>
    </row>
    <row r="10" spans="1:20" ht="25">
      <c r="B10" s="9"/>
      <c r="C10" s="9"/>
      <c r="D10" s="9"/>
      <c r="E10" s="10"/>
      <c r="F10" s="11"/>
      <c r="G10" s="9"/>
      <c r="K10" s="68" t="s">
        <v>3</v>
      </c>
      <c r="Q10" s="85" t="s">
        <v>4</v>
      </c>
      <c r="R10" s="135" t="s">
        <v>5</v>
      </c>
    </row>
    <row r="13" spans="1:20" ht="15.5">
      <c r="K13" s="69" t="s">
        <v>6</v>
      </c>
      <c r="N13" s="9"/>
      <c r="P13" s="58"/>
      <c r="T13"/>
    </row>
    <row r="14" spans="1:20" ht="14">
      <c r="K14" s="70" t="s">
        <v>7</v>
      </c>
    </row>
    <row r="15" spans="1:20" ht="14.5">
      <c r="C15" s="12" t="s">
        <v>8</v>
      </c>
      <c r="D15" s="13"/>
      <c r="E15" s="13"/>
      <c r="F15" s="13"/>
    </row>
    <row r="16" spans="1:20" ht="14">
      <c r="K16" s="70"/>
      <c r="Q16" s="4"/>
      <c r="R16" s="86"/>
    </row>
    <row r="17" spans="1:20" ht="14.5">
      <c r="C17" s="12" t="s">
        <v>9</v>
      </c>
      <c r="D17" s="14"/>
      <c r="E17" s="13"/>
      <c r="F17" s="15" t="s">
        <v>10</v>
      </c>
      <c r="G17" s="9"/>
      <c r="H17" s="9"/>
      <c r="J17" s="9"/>
      <c r="L17" s="15" t="s">
        <v>11</v>
      </c>
    </row>
    <row r="18" spans="1:20" ht="18" customHeight="1">
      <c r="E18" s="16" t="s">
        <v>12</v>
      </c>
      <c r="F18" s="137"/>
      <c r="G18" s="138"/>
      <c r="H18" s="138"/>
      <c r="I18" s="139"/>
      <c r="L18" s="137"/>
      <c r="M18" s="138"/>
      <c r="N18" s="138"/>
      <c r="O18" s="138"/>
      <c r="P18" s="139"/>
    </row>
    <row r="19" spans="1:20" ht="13.5" customHeight="1">
      <c r="E19" s="17"/>
      <c r="F19" s="18" t="s">
        <v>13</v>
      </c>
      <c r="G19" s="19"/>
      <c r="H19" s="19"/>
      <c r="I19" s="2"/>
      <c r="J19" s="9"/>
      <c r="L19" s="15" t="s">
        <v>14</v>
      </c>
      <c r="M19" s="19"/>
      <c r="N19" s="19"/>
      <c r="O19" s="9"/>
      <c r="Q19" s="15" t="s">
        <v>15</v>
      </c>
      <c r="R19" s="9"/>
      <c r="S19" s="15" t="s">
        <v>16</v>
      </c>
    </row>
    <row r="20" spans="1:20" ht="18" customHeight="1">
      <c r="E20" s="16" t="s">
        <v>17</v>
      </c>
      <c r="F20" s="137"/>
      <c r="G20" s="138"/>
      <c r="H20" s="138"/>
      <c r="I20" s="139"/>
      <c r="L20" s="137"/>
      <c r="M20" s="138"/>
      <c r="N20" s="138"/>
      <c r="O20" s="139"/>
      <c r="Q20" s="87"/>
      <c r="S20" s="137"/>
      <c r="T20" s="139"/>
    </row>
    <row r="21" spans="1:20" ht="19.5" customHeight="1">
      <c r="E21" s="16" t="s">
        <v>18</v>
      </c>
      <c r="F21" s="140"/>
      <c r="G21" s="141"/>
      <c r="H21" s="142"/>
      <c r="K21" s="16" t="s">
        <v>19</v>
      </c>
      <c r="L21" s="143"/>
      <c r="M21" s="144"/>
      <c r="P21" s="17"/>
      <c r="Q21" s="145"/>
      <c r="R21" s="146"/>
      <c r="S21" s="88"/>
    </row>
    <row r="22" spans="1:20" ht="15.5">
      <c r="A22" s="20"/>
      <c r="P22" s="71"/>
      <c r="S22" s="89" t="s">
        <v>20</v>
      </c>
      <c r="T22" s="90" t="s">
        <v>21</v>
      </c>
    </row>
    <row r="23" spans="1:20" ht="14.25" customHeight="1">
      <c r="A23" s="20"/>
      <c r="D23" s="21" t="s">
        <v>22</v>
      </c>
      <c r="F23" s="15"/>
      <c r="G23" s="9"/>
      <c r="H23" s="9"/>
      <c r="J23" s="9"/>
      <c r="L23" s="15"/>
    </row>
    <row r="24" spans="1:20" ht="18.75" customHeight="1">
      <c r="A24" s="20"/>
      <c r="F24" s="147" t="s">
        <v>23</v>
      </c>
      <c r="G24" s="148"/>
      <c r="H24" s="149"/>
      <c r="L24" s="15"/>
      <c r="P24" s="155" t="s">
        <v>24</v>
      </c>
      <c r="Q24" s="155"/>
      <c r="R24" s="155"/>
    </row>
    <row r="25" spans="1:20" ht="14.25" customHeight="1">
      <c r="A25" s="20"/>
      <c r="F25" s="15"/>
      <c r="G25" s="9"/>
      <c r="H25" s="9"/>
      <c r="J25" s="9"/>
      <c r="L25" s="15"/>
      <c r="P25" s="155"/>
      <c r="Q25" s="155"/>
      <c r="R25" s="155"/>
    </row>
    <row r="26" spans="1:20" ht="14.25" customHeight="1">
      <c r="A26" s="20"/>
      <c r="F26" s="15"/>
      <c r="G26" s="9"/>
      <c r="H26" s="9"/>
      <c r="J26" s="9"/>
      <c r="L26" s="15"/>
      <c r="N26" s="150" t="s">
        <v>25</v>
      </c>
      <c r="O26" s="150"/>
      <c r="P26" s="60" t="s">
        <v>26</v>
      </c>
      <c r="Q26" s="72"/>
      <c r="R26" s="72"/>
    </row>
    <row r="27" spans="1:20" ht="15.5">
      <c r="E27" s="22"/>
      <c r="F27" s="23"/>
      <c r="G27" s="19"/>
      <c r="H27" s="19"/>
      <c r="I27" s="9"/>
      <c r="J27" s="9"/>
      <c r="K27" s="17"/>
      <c r="L27" s="19"/>
      <c r="M27" s="19"/>
    </row>
    <row r="28" spans="1:20" ht="23">
      <c r="A28" s="24" t="s">
        <v>27</v>
      </c>
    </row>
    <row r="29" spans="1:20" ht="23">
      <c r="A29" s="24"/>
      <c r="R29" s="156" t="s">
        <v>28</v>
      </c>
      <c r="S29" s="156"/>
    </row>
    <row r="30" spans="1:20" ht="23">
      <c r="A30" s="24"/>
      <c r="R30" s="156"/>
      <c r="S30" s="156"/>
    </row>
    <row r="31" spans="1:20" ht="23">
      <c r="A31" s="24"/>
    </row>
    <row r="32" spans="1:20" ht="23">
      <c r="A32" s="24"/>
      <c r="D32" s="25" t="s">
        <v>29</v>
      </c>
      <c r="E32" s="2"/>
      <c r="F32" s="2"/>
      <c r="G32" s="2"/>
      <c r="H32" s="25" t="s">
        <v>30</v>
      </c>
      <c r="I32" s="2"/>
      <c r="J32" s="2"/>
      <c r="K32" s="2"/>
      <c r="L32" s="25" t="s">
        <v>31</v>
      </c>
      <c r="M32" s="2"/>
      <c r="N32" s="2"/>
      <c r="P32" s="151" t="s">
        <v>32</v>
      </c>
      <c r="Q32" s="151"/>
    </row>
    <row r="33" spans="1:22" ht="14.25" customHeight="1">
      <c r="A33" s="24"/>
    </row>
    <row r="34" spans="1:22">
      <c r="B34" s="26"/>
      <c r="C34" s="27"/>
      <c r="D34" s="28"/>
      <c r="E34" s="28" t="s">
        <v>33</v>
      </c>
      <c r="F34" s="29"/>
      <c r="I34" s="73"/>
      <c r="J34" s="28"/>
      <c r="K34" s="28" t="s">
        <v>34</v>
      </c>
      <c r="L34" s="29"/>
      <c r="O34" s="73"/>
      <c r="P34" s="28"/>
      <c r="Q34" s="28" t="s">
        <v>35</v>
      </c>
      <c r="R34" s="29"/>
    </row>
    <row r="35" spans="1:22">
      <c r="B35" s="26"/>
      <c r="D35" s="30"/>
      <c r="E35" s="31" t="s">
        <v>36</v>
      </c>
      <c r="F35" s="26"/>
      <c r="I35" s="74"/>
      <c r="J35" s="30"/>
      <c r="K35" s="31" t="s">
        <v>36</v>
      </c>
      <c r="L35" s="26"/>
      <c r="O35" s="74"/>
      <c r="P35" s="30"/>
      <c r="Q35" s="31" t="s">
        <v>36</v>
      </c>
      <c r="R35" s="26"/>
    </row>
    <row r="36" spans="1:22">
      <c r="B36" s="26"/>
      <c r="C36" s="32" t="s">
        <v>37</v>
      </c>
      <c r="D36" s="33" t="s">
        <v>29</v>
      </c>
      <c r="E36" s="34"/>
      <c r="F36" s="35"/>
      <c r="I36" s="32" t="s">
        <v>38</v>
      </c>
      <c r="J36" s="33" t="s">
        <v>29</v>
      </c>
      <c r="K36" s="34"/>
      <c r="L36" s="35"/>
      <c r="O36" s="75" t="s">
        <v>39</v>
      </c>
      <c r="P36" s="33" t="s">
        <v>29</v>
      </c>
      <c r="Q36" s="34"/>
      <c r="R36" s="35"/>
    </row>
    <row r="37" spans="1:22">
      <c r="C37" s="32" t="s">
        <v>37</v>
      </c>
      <c r="D37" s="36" t="s">
        <v>30</v>
      </c>
      <c r="E37" s="34"/>
      <c r="F37" s="26"/>
      <c r="I37" s="32" t="s">
        <v>38</v>
      </c>
      <c r="J37" s="36" t="s">
        <v>30</v>
      </c>
      <c r="K37" s="34"/>
      <c r="L37" s="26"/>
      <c r="O37" s="75" t="s">
        <v>39</v>
      </c>
      <c r="P37" s="36" t="s">
        <v>30</v>
      </c>
      <c r="Q37" s="34"/>
      <c r="R37" s="26"/>
    </row>
    <row r="38" spans="1:22">
      <c r="B38" s="26"/>
      <c r="C38" s="32" t="s">
        <v>37</v>
      </c>
      <c r="D38" s="36" t="s">
        <v>31</v>
      </c>
      <c r="E38" s="34"/>
      <c r="F38" s="35"/>
      <c r="I38" s="32" t="s">
        <v>38</v>
      </c>
      <c r="J38" s="36" t="s">
        <v>31</v>
      </c>
      <c r="K38" s="34"/>
      <c r="L38" s="35"/>
      <c r="O38" s="75" t="s">
        <v>39</v>
      </c>
      <c r="P38" s="36" t="s">
        <v>31</v>
      </c>
      <c r="Q38" s="34"/>
      <c r="R38" s="35"/>
    </row>
    <row r="39" spans="1:22">
      <c r="B39" s="26"/>
      <c r="C39" s="37"/>
      <c r="D39" s="38" t="str">
        <f t="shared" ref="D39:D40" si="0">IF(G39=1,"Single Plant","")</f>
        <v/>
      </c>
      <c r="E39" s="39"/>
      <c r="F39" s="26"/>
      <c r="I39" s="76"/>
      <c r="J39" s="77"/>
      <c r="K39" s="77"/>
      <c r="L39" s="26"/>
      <c r="O39" s="76"/>
      <c r="P39" s="77"/>
      <c r="Q39" s="77"/>
      <c r="R39" s="26"/>
    </row>
    <row r="40" spans="1:22" ht="13">
      <c r="B40" s="26"/>
      <c r="C40" s="40"/>
      <c r="D40" s="41" t="str">
        <f t="shared" si="0"/>
        <v/>
      </c>
      <c r="E40" s="41" t="str">
        <f t="shared" ref="E40" si="1">IF(H40=1,"Single Plant","")</f>
        <v/>
      </c>
      <c r="F40" s="26"/>
      <c r="I40" s="32" t="s">
        <v>38</v>
      </c>
      <c r="J40" s="78" t="s">
        <v>25</v>
      </c>
      <c r="K40" s="79"/>
      <c r="L40" s="35"/>
      <c r="O40" s="75" t="s">
        <v>39</v>
      </c>
      <c r="P40" s="80" t="s">
        <v>32</v>
      </c>
      <c r="Q40" s="34"/>
      <c r="R40" s="35"/>
    </row>
    <row r="41" spans="1:22">
      <c r="B41" s="26"/>
      <c r="C41" s="42"/>
      <c r="D41" s="42"/>
      <c r="E41" s="42"/>
      <c r="F41" s="43"/>
      <c r="I41" s="76"/>
      <c r="J41" s="77"/>
      <c r="K41" s="77"/>
      <c r="L41" s="43"/>
      <c r="O41" s="76"/>
      <c r="P41" s="77"/>
      <c r="Q41" s="77"/>
      <c r="R41" s="43"/>
    </row>
    <row r="42" spans="1:22">
      <c r="B42" s="26"/>
      <c r="C42" s="44"/>
      <c r="D42" s="45" t="str">
        <f>IF(G42=1,"Single Plant","")</f>
        <v/>
      </c>
      <c r="E42" s="46" t="str">
        <f>IF(G42=1,10.5,"")</f>
        <v/>
      </c>
      <c r="F42" s="47" t="s">
        <v>40</v>
      </c>
      <c r="G42" s="48">
        <f>+SUM(E36:E38)</f>
        <v>0</v>
      </c>
      <c r="H42" s="49"/>
      <c r="I42" s="40"/>
      <c r="J42" s="45" t="str">
        <f>IF(M42=1,"Single Plant","")</f>
        <v/>
      </c>
      <c r="K42" s="46" t="str">
        <f>IF(M42=1,19,"")</f>
        <v/>
      </c>
      <c r="L42" s="47" t="s">
        <v>40</v>
      </c>
      <c r="M42" s="48">
        <f>+SUM(K36:K38,K40)</f>
        <v>0</v>
      </c>
      <c r="O42" s="74"/>
      <c r="P42" s="45" t="str">
        <f>IF(S42=1,"Single Plant","")</f>
        <v/>
      </c>
      <c r="Q42" s="46" t="str">
        <f>IF(S42=1,25,"")</f>
        <v/>
      </c>
      <c r="R42" s="47" t="s">
        <v>40</v>
      </c>
      <c r="S42" s="48">
        <f>+SUM(Q36:Q38,Q40)</f>
        <v>0</v>
      </c>
    </row>
    <row r="43" spans="1:22" ht="13">
      <c r="B43" s="26"/>
      <c r="C43" s="50"/>
      <c r="D43" s="51" t="str">
        <f>IF(G42&gt;1,"Discount Applied","")</f>
        <v/>
      </c>
      <c r="E43" s="52" t="str">
        <f>IF(G42&gt;1,(+G42*8.5),"")</f>
        <v/>
      </c>
      <c r="F43" s="53" t="s">
        <v>41</v>
      </c>
      <c r="G43" s="54">
        <f>+SUM(E42:E43)</f>
        <v>0</v>
      </c>
      <c r="I43" s="81"/>
      <c r="J43" s="51" t="str">
        <f>IF(M42&gt;1,"Discount Applied","")</f>
        <v/>
      </c>
      <c r="K43" s="52" t="str">
        <f>IF(M42&gt;1,(+M42*17),"")</f>
        <v/>
      </c>
      <c r="L43" s="53" t="s">
        <v>41</v>
      </c>
      <c r="M43" s="54">
        <f>+SUM(K42:K43)</f>
        <v>0</v>
      </c>
      <c r="O43" s="82"/>
      <c r="P43" s="51" t="str">
        <f>IF(S42&gt;1,"Discount Applied","")</f>
        <v/>
      </c>
      <c r="Q43" s="52" t="str">
        <f>IF(S42&gt;1,(+S42*22.5),"")</f>
        <v/>
      </c>
      <c r="R43" s="53" t="s">
        <v>41</v>
      </c>
      <c r="S43" s="54">
        <f>+SUM(Q42:Q43)</f>
        <v>0</v>
      </c>
    </row>
    <row r="44" spans="1:22">
      <c r="B44" s="2"/>
      <c r="C44" s="55"/>
    </row>
    <row r="45" spans="1:22" ht="12.75" customHeight="1">
      <c r="S45" s="91"/>
      <c r="U45" s="91"/>
      <c r="V45" s="91"/>
    </row>
    <row r="46" spans="1:22" ht="15.75" customHeight="1">
      <c r="C46" s="56" t="s">
        <v>42</v>
      </c>
      <c r="D46" s="9"/>
      <c r="F46" s="9"/>
      <c r="G46" s="9"/>
      <c r="Q46" s="92" t="s">
        <v>43</v>
      </c>
      <c r="R46" s="93">
        <f>+(G43+M43+S43)</f>
        <v>0</v>
      </c>
      <c r="S46" s="91"/>
      <c r="T46" s="157" t="s">
        <v>44</v>
      </c>
      <c r="U46" s="158"/>
      <c r="V46" s="158"/>
    </row>
    <row r="47" spans="1:22" ht="17.25" customHeight="1">
      <c r="B47" s="57">
        <v>1</v>
      </c>
      <c r="C47" s="58" t="s">
        <v>45</v>
      </c>
      <c r="D47" s="9"/>
      <c r="F47" s="9"/>
      <c r="G47" s="9"/>
      <c r="Q47" s="94" t="s">
        <v>46</v>
      </c>
      <c r="R47" s="95">
        <f>+R46*0.13</f>
        <v>0</v>
      </c>
      <c r="S47" s="91"/>
      <c r="T47" s="158"/>
      <c r="U47" s="158"/>
      <c r="V47" s="158"/>
    </row>
    <row r="48" spans="1:22" ht="22.5">
      <c r="B48" s="59">
        <v>2</v>
      </c>
      <c r="C48" s="60" t="s">
        <v>47</v>
      </c>
      <c r="D48" s="9"/>
      <c r="F48" s="9"/>
      <c r="G48" s="9"/>
      <c r="Q48" s="96" t="s">
        <v>48</v>
      </c>
      <c r="R48" s="97">
        <f>+SUM(R46,R47)</f>
        <v>0</v>
      </c>
      <c r="S48" s="1">
        <f>+R48/5</f>
        <v>0</v>
      </c>
      <c r="T48" s="136" t="s">
        <v>49</v>
      </c>
      <c r="U48" s="98" t="s">
        <v>50</v>
      </c>
      <c r="V48" s="91"/>
    </row>
    <row r="49" spans="2:22" ht="14">
      <c r="B49" s="61">
        <v>3</v>
      </c>
      <c r="C49" s="58" t="s">
        <v>51</v>
      </c>
      <c r="Q49" s="99"/>
      <c r="R49" s="100" t="s">
        <v>52</v>
      </c>
      <c r="S49" s="1">
        <f>+INT(S48)</f>
        <v>0</v>
      </c>
      <c r="T49" s="136" t="s">
        <v>53</v>
      </c>
    </row>
    <row r="50" spans="2:22">
      <c r="C50" s="3" t="s">
        <v>54</v>
      </c>
      <c r="J50" s="83"/>
      <c r="R50" s="62" t="s">
        <v>55</v>
      </c>
      <c r="S50" s="1">
        <f>+(S49+1)*5</f>
        <v>5</v>
      </c>
      <c r="T50" s="136" t="s">
        <v>56</v>
      </c>
    </row>
    <row r="51" spans="2:22" ht="19.5" customHeight="1">
      <c r="B51" s="61">
        <v>4</v>
      </c>
      <c r="C51" s="58" t="s">
        <v>57</v>
      </c>
      <c r="G51" s="62"/>
    </row>
    <row r="52" spans="2:22" ht="24" customHeight="1">
      <c r="B52" s="63">
        <v>5</v>
      </c>
      <c r="C52" s="64" t="s">
        <v>58</v>
      </c>
      <c r="G52" s="62"/>
      <c r="Q52" s="101" t="s">
        <v>59</v>
      </c>
      <c r="R52" s="102">
        <f>IF(U48="YES",S50,R48)</f>
        <v>0</v>
      </c>
      <c r="T52" s="157" t="s">
        <v>60</v>
      </c>
      <c r="U52" s="157"/>
      <c r="V52" s="157"/>
    </row>
    <row r="53" spans="2:22" s="1" customFormat="1" ht="12.5" customHeight="1">
      <c r="G53" s="65"/>
      <c r="T53" s="157"/>
      <c r="U53" s="157"/>
      <c r="V53" s="157"/>
    </row>
    <row r="54" spans="2:22" ht="32.5" customHeight="1">
      <c r="K54" s="84" t="s">
        <v>61</v>
      </c>
      <c r="T54" s="152" t="s">
        <v>62</v>
      </c>
      <c r="U54" s="153"/>
      <c r="V54" s="154"/>
    </row>
    <row r="65" spans="4:15" ht="28.5">
      <c r="I65" s="121"/>
    </row>
    <row r="66" spans="4:15" ht="20.5">
      <c r="I66" s="122"/>
    </row>
    <row r="67" spans="4:15" ht="20.5">
      <c r="I67" s="122"/>
    </row>
    <row r="68" spans="4:15" ht="28.5">
      <c r="D68" s="103"/>
      <c r="I68" s="121"/>
    </row>
    <row r="69" spans="4:15" ht="20.5">
      <c r="D69" s="103"/>
      <c r="I69" s="123"/>
    </row>
    <row r="70" spans="4:15" ht="20.5">
      <c r="D70" s="103"/>
      <c r="I70" s="123"/>
    </row>
    <row r="71" spans="4:15" ht="20.5">
      <c r="D71" s="103"/>
      <c r="I71" s="123"/>
    </row>
    <row r="72" spans="4:15" ht="18">
      <c r="D72" s="104"/>
    </row>
    <row r="73" spans="4:15" ht="22.5">
      <c r="D73" s="4"/>
      <c r="E73" s="6"/>
      <c r="F73" s="105"/>
      <c r="G73" s="4"/>
      <c r="H73" s="6"/>
      <c r="J73" s="5"/>
      <c r="K73" s="6"/>
    </row>
    <row r="75" spans="4:15" ht="28.5">
      <c r="E75" s="106"/>
      <c r="F75" s="107"/>
      <c r="K75" s="6"/>
    </row>
    <row r="76" spans="4:15" ht="14">
      <c r="N76" s="61"/>
      <c r="O76" s="124"/>
    </row>
    <row r="77" spans="4:15" ht="15.5">
      <c r="G77" s="69"/>
      <c r="N77" s="49"/>
      <c r="O77" s="125"/>
    </row>
    <row r="78" spans="4:15" ht="15.5">
      <c r="G78" s="69"/>
    </row>
    <row r="79" spans="4:15" ht="15.5">
      <c r="G79" s="69"/>
      <c r="J79" s="126"/>
    </row>
    <row r="80" spans="4:15">
      <c r="M80" s="127"/>
    </row>
    <row r="81" spans="4:13">
      <c r="M81" s="103"/>
    </row>
    <row r="82" spans="4:13">
      <c r="D82" s="108"/>
      <c r="I82" s="110"/>
      <c r="J82" s="128"/>
    </row>
    <row r="83" spans="4:13" s="2" customFormat="1">
      <c r="D83" s="30"/>
      <c r="F83" s="30"/>
      <c r="H83" s="30"/>
      <c r="I83" s="129"/>
      <c r="J83" s="128"/>
    </row>
    <row r="84" spans="4:13" s="2" customFormat="1">
      <c r="E84" s="25"/>
      <c r="F84" s="25"/>
      <c r="G84" s="25"/>
      <c r="H84" s="25"/>
      <c r="I84" s="25"/>
      <c r="J84" s="25"/>
    </row>
    <row r="85" spans="4:13" s="2" customFormat="1">
      <c r="D85" s="25"/>
      <c r="E85" s="25"/>
      <c r="F85" s="109"/>
      <c r="G85" s="25"/>
      <c r="H85" s="110"/>
      <c r="I85" s="128"/>
      <c r="J85" s="25"/>
    </row>
    <row r="86" spans="4:13" s="2" customFormat="1">
      <c r="D86" s="25"/>
      <c r="E86" s="109"/>
      <c r="F86" s="110"/>
      <c r="G86" s="25"/>
      <c r="H86" s="25"/>
      <c r="I86" s="25"/>
      <c r="J86" s="25"/>
    </row>
    <row r="87" spans="4:13" s="2" customFormat="1">
      <c r="D87" s="25"/>
      <c r="E87" s="25"/>
      <c r="F87" s="25"/>
      <c r="G87" s="25"/>
      <c r="H87" s="25"/>
      <c r="I87" s="25"/>
      <c r="J87" s="25"/>
    </row>
    <row r="88" spans="4:13" s="2" customFormat="1">
      <c r="D88" s="25"/>
      <c r="E88" s="25"/>
      <c r="F88" s="25"/>
      <c r="G88" s="25"/>
      <c r="H88" s="25"/>
      <c r="I88" s="25"/>
      <c r="J88" s="25"/>
    </row>
    <row r="89" spans="4:13" s="2" customFormat="1">
      <c r="D89" s="25"/>
      <c r="E89" s="25"/>
      <c r="F89" s="25"/>
      <c r="G89" s="25"/>
      <c r="H89" s="25"/>
      <c r="I89" s="25"/>
      <c r="J89" s="25"/>
    </row>
    <row r="90" spans="4:13" s="2" customFormat="1">
      <c r="D90" s="25"/>
      <c r="E90" s="25"/>
      <c r="F90" s="25"/>
      <c r="G90" s="25"/>
      <c r="H90" s="25"/>
      <c r="I90" s="25"/>
      <c r="J90" s="25"/>
    </row>
    <row r="91" spans="4:13" s="2" customFormat="1">
      <c r="D91" s="25"/>
      <c r="E91" s="25"/>
      <c r="F91" s="25"/>
      <c r="G91" s="25"/>
      <c r="H91" s="25"/>
      <c r="I91" s="25"/>
      <c r="J91" s="25"/>
    </row>
    <row r="92" spans="4:13" s="2" customFormat="1">
      <c r="D92" s="25"/>
      <c r="E92" s="25"/>
      <c r="F92" s="111"/>
      <c r="G92" s="112"/>
      <c r="I92" s="110"/>
      <c r="J92" s="128"/>
      <c r="K92" s="130"/>
    </row>
    <row r="93" spans="4:13" s="2" customFormat="1">
      <c r="D93" s="25"/>
      <c r="E93" s="25"/>
      <c r="F93" s="113"/>
      <c r="G93" s="112"/>
      <c r="I93" s="110"/>
      <c r="J93" s="131"/>
      <c r="K93" s="130"/>
    </row>
    <row r="94" spans="4:13" s="2" customFormat="1">
      <c r="D94" s="25"/>
      <c r="E94" s="25"/>
      <c r="F94" s="114"/>
      <c r="G94" s="111"/>
      <c r="H94" s="111"/>
      <c r="I94" s="25"/>
      <c r="J94" s="132"/>
      <c r="K94" s="130"/>
    </row>
    <row r="95" spans="4:13" s="2" customFormat="1">
      <c r="D95" s="25"/>
      <c r="E95" s="25"/>
      <c r="F95" s="114"/>
      <c r="G95" s="115"/>
      <c r="H95" s="25"/>
      <c r="I95" s="25"/>
      <c r="J95" s="25"/>
      <c r="K95" s="130"/>
    </row>
    <row r="96" spans="4:13" s="2" customFormat="1">
      <c r="D96" s="25"/>
      <c r="E96" s="25"/>
      <c r="F96" s="25"/>
      <c r="G96" s="25"/>
      <c r="H96" s="110"/>
      <c r="I96" s="128"/>
      <c r="J96" s="25"/>
      <c r="K96" s="130"/>
    </row>
    <row r="97" spans="4:11" s="2" customFormat="1">
      <c r="D97" s="25"/>
      <c r="E97" s="25"/>
      <c r="F97" s="25"/>
      <c r="G97" s="25"/>
      <c r="H97" s="25"/>
      <c r="I97" s="25"/>
      <c r="J97" s="25"/>
      <c r="K97" s="130"/>
    </row>
    <row r="98" spans="4:11" s="2" customFormat="1">
      <c r="D98" s="25"/>
      <c r="E98" s="25"/>
      <c r="F98" s="25"/>
      <c r="G98" s="25"/>
      <c r="H98" s="25"/>
      <c r="I98" s="133"/>
      <c r="J98" s="25"/>
      <c r="K98" s="130"/>
    </row>
    <row r="99" spans="4:11" s="2" customFormat="1">
      <c r="D99" s="25"/>
      <c r="E99" s="25"/>
      <c r="F99" s="25"/>
      <c r="G99" s="25"/>
      <c r="H99" s="25"/>
      <c r="I99" s="133"/>
      <c r="J99" s="25"/>
      <c r="K99" s="130"/>
    </row>
    <row r="100" spans="4:11" s="2" customFormat="1">
      <c r="D100" s="25"/>
      <c r="E100" s="25"/>
      <c r="F100" s="25"/>
      <c r="G100" s="25"/>
      <c r="H100" s="25"/>
      <c r="I100" s="133"/>
      <c r="J100" s="25"/>
      <c r="K100" s="130"/>
    </row>
    <row r="101" spans="4:11" s="2" customFormat="1">
      <c r="D101" s="25"/>
      <c r="E101" s="25"/>
      <c r="F101" s="25"/>
      <c r="G101" s="25"/>
      <c r="H101" s="25"/>
      <c r="I101" s="133"/>
      <c r="J101" s="25"/>
      <c r="K101" s="130"/>
    </row>
    <row r="102" spans="4:11" s="2" customFormat="1">
      <c r="D102" s="25"/>
      <c r="E102" s="25"/>
      <c r="F102" s="25"/>
      <c r="G102" s="25"/>
      <c r="H102" s="25"/>
      <c r="I102" s="133"/>
      <c r="J102" s="25"/>
      <c r="K102" s="130"/>
    </row>
    <row r="103" spans="4:11" s="2" customFormat="1">
      <c r="D103" s="25"/>
      <c r="E103" s="25"/>
      <c r="F103" s="116"/>
      <c r="G103" s="117"/>
      <c r="I103" s="110"/>
      <c r="J103" s="128"/>
      <c r="K103" s="130"/>
    </row>
    <row r="104" spans="4:11" s="2" customFormat="1">
      <c r="D104" s="25"/>
      <c r="E104" s="25"/>
      <c r="F104" s="118"/>
      <c r="G104" s="117"/>
      <c r="I104" s="110"/>
      <c r="J104" s="131"/>
      <c r="K104" s="130"/>
    </row>
    <row r="105" spans="4:11" s="2" customFormat="1">
      <c r="D105" s="25"/>
      <c r="E105" s="25"/>
      <c r="F105" s="25"/>
      <c r="G105" s="25"/>
      <c r="H105" s="116"/>
      <c r="I105" s="25"/>
      <c r="J105" s="132"/>
      <c r="K105" s="130"/>
    </row>
    <row r="106" spans="4:11" s="2" customFormat="1">
      <c r="D106" s="25"/>
      <c r="E106" s="25"/>
      <c r="F106" s="25"/>
      <c r="G106" s="25"/>
      <c r="H106" s="116"/>
      <c r="I106" s="25"/>
      <c r="J106" s="132"/>
      <c r="K106" s="130"/>
    </row>
    <row r="107" spans="4:11" s="2" customFormat="1">
      <c r="D107" s="25"/>
      <c r="E107" s="25"/>
      <c r="F107" s="25"/>
      <c r="H107" s="110"/>
      <c r="I107" s="128"/>
      <c r="J107" s="25"/>
      <c r="K107" s="130"/>
    </row>
    <row r="108" spans="4:11" s="2" customFormat="1">
      <c r="D108" s="25"/>
      <c r="E108" s="25"/>
      <c r="F108" s="25"/>
      <c r="G108" s="25"/>
      <c r="H108" s="25"/>
      <c r="I108" s="25"/>
      <c r="J108" s="25"/>
      <c r="K108" s="130"/>
    </row>
    <row r="109" spans="4:11" s="2" customFormat="1">
      <c r="D109" s="25"/>
      <c r="E109" s="25"/>
      <c r="F109" s="25"/>
      <c r="G109" s="25"/>
      <c r="H109" s="25"/>
      <c r="I109" s="133"/>
      <c r="J109" s="25"/>
      <c r="K109" s="130"/>
    </row>
    <row r="110" spans="4:11" s="2" customFormat="1">
      <c r="D110" s="25"/>
      <c r="E110" s="25"/>
      <c r="F110" s="25"/>
      <c r="G110" s="25"/>
      <c r="H110" s="25"/>
      <c r="I110" s="133"/>
      <c r="J110" s="25"/>
      <c r="K110" s="130"/>
    </row>
    <row r="111" spans="4:11" s="2" customFormat="1">
      <c r="D111" s="25"/>
      <c r="E111" s="25"/>
      <c r="F111" s="25"/>
      <c r="G111" s="25"/>
      <c r="H111" s="25"/>
      <c r="I111" s="133"/>
      <c r="J111" s="128"/>
      <c r="K111" s="130"/>
    </row>
    <row r="112" spans="4:11" s="2" customFormat="1">
      <c r="D112" s="25"/>
      <c r="E112" s="25"/>
      <c r="F112" s="25"/>
      <c r="G112" s="25"/>
      <c r="H112" s="25"/>
      <c r="I112" s="133"/>
      <c r="J112" s="132"/>
      <c r="K112" s="130"/>
    </row>
    <row r="113" spans="4:11" s="2" customFormat="1">
      <c r="D113" s="109"/>
      <c r="E113" s="25"/>
      <c r="F113" s="110"/>
      <c r="G113" s="25"/>
      <c r="H113" s="25"/>
      <c r="I113" s="25"/>
      <c r="J113" s="25"/>
      <c r="K113" s="130"/>
    </row>
    <row r="114" spans="4:11" s="2" customFormat="1">
      <c r="D114" s="109"/>
      <c r="E114" s="25"/>
      <c r="F114" s="110"/>
      <c r="G114" s="112"/>
      <c r="H114" s="25"/>
      <c r="I114" s="110"/>
      <c r="J114" s="128"/>
      <c r="K114" s="130"/>
    </row>
    <row r="115" spans="4:11" s="2" customFormat="1">
      <c r="D115" s="109"/>
      <c r="E115" s="25"/>
      <c r="F115" s="110"/>
      <c r="G115" s="112"/>
      <c r="H115" s="25"/>
      <c r="I115" s="110"/>
      <c r="J115" s="131"/>
      <c r="K115" s="130"/>
    </row>
    <row r="116" spans="4:11" s="2" customFormat="1">
      <c r="D116" s="109"/>
      <c r="E116" s="25"/>
      <c r="F116" s="110"/>
      <c r="G116" s="25"/>
      <c r="H116" s="25"/>
      <c r="I116" s="25"/>
      <c r="J116" s="25"/>
      <c r="K116" s="130"/>
    </row>
    <row r="117" spans="4:11" s="2" customFormat="1">
      <c r="D117" s="109"/>
      <c r="E117" s="25"/>
      <c r="F117" s="110"/>
      <c r="G117" s="25"/>
      <c r="H117" s="25"/>
      <c r="I117" s="25"/>
      <c r="J117" s="25"/>
      <c r="K117" s="130"/>
    </row>
    <row r="118" spans="4:11" s="2" customFormat="1">
      <c r="D118" s="25"/>
      <c r="E118" s="25"/>
      <c r="F118" s="25"/>
      <c r="G118" s="25"/>
      <c r="H118" s="110"/>
      <c r="I118" s="128"/>
      <c r="J118" s="25"/>
      <c r="K118" s="130"/>
    </row>
    <row r="119" spans="4:11" s="2" customFormat="1">
      <c r="D119" s="25"/>
      <c r="E119" s="25"/>
      <c r="F119" s="25"/>
      <c r="G119" s="25"/>
      <c r="H119" s="25"/>
      <c r="I119" s="25"/>
      <c r="J119" s="25"/>
      <c r="K119" s="130"/>
    </row>
    <row r="120" spans="4:11" s="2" customFormat="1">
      <c r="D120" s="25"/>
      <c r="E120" s="25"/>
      <c r="F120" s="25"/>
      <c r="G120" s="25"/>
      <c r="H120" s="25"/>
      <c r="I120" s="25"/>
      <c r="J120" s="110"/>
      <c r="K120" s="130"/>
    </row>
    <row r="121" spans="4:11" s="2" customFormat="1">
      <c r="D121" s="25"/>
      <c r="E121" s="25"/>
      <c r="F121" s="25"/>
      <c r="G121" s="25"/>
      <c r="H121" s="25"/>
      <c r="I121" s="25"/>
      <c r="J121" s="110"/>
      <c r="K121" s="130"/>
    </row>
    <row r="122" spans="4:11" s="2" customFormat="1">
      <c r="D122" s="25"/>
      <c r="E122" s="25"/>
      <c r="F122" s="25"/>
      <c r="G122" s="25"/>
      <c r="H122" s="25"/>
      <c r="I122" s="25"/>
      <c r="J122" s="110"/>
      <c r="K122" s="130"/>
    </row>
    <row r="123" spans="4:11" s="2" customFormat="1">
      <c r="D123" s="25"/>
      <c r="E123" s="25"/>
      <c r="F123" s="25"/>
      <c r="G123" s="25"/>
      <c r="H123" s="25"/>
      <c r="I123" s="25"/>
      <c r="J123" s="110"/>
      <c r="K123" s="130"/>
    </row>
    <row r="124" spans="4:11" s="2" customFormat="1">
      <c r="D124" s="25"/>
      <c r="E124" s="25"/>
      <c r="F124" s="110"/>
      <c r="G124" s="110"/>
      <c r="H124" s="110"/>
      <c r="I124" s="110"/>
      <c r="J124" s="110"/>
      <c r="K124" s="130"/>
    </row>
    <row r="125" spans="4:11" s="2" customFormat="1">
      <c r="D125" s="25"/>
      <c r="E125" s="25"/>
      <c r="F125" s="119"/>
      <c r="G125" s="112"/>
      <c r="I125" s="110"/>
      <c r="J125" s="128"/>
      <c r="K125" s="130"/>
    </row>
    <row r="126" spans="4:11" s="2" customFormat="1">
      <c r="D126" s="25"/>
      <c r="E126" s="25"/>
      <c r="F126" s="120"/>
      <c r="G126" s="112"/>
      <c r="I126" s="110"/>
      <c r="J126" s="131"/>
      <c r="K126" s="130"/>
    </row>
    <row r="127" spans="4:11" s="2" customFormat="1">
      <c r="D127" s="25"/>
      <c r="E127" s="25"/>
      <c r="F127" s="110"/>
      <c r="G127" s="110"/>
      <c r="H127" s="110"/>
      <c r="I127" s="110"/>
      <c r="J127" s="110"/>
      <c r="K127" s="130"/>
    </row>
    <row r="128" spans="4:11" s="2" customFormat="1">
      <c r="D128" s="25"/>
      <c r="E128" s="25"/>
      <c r="F128" s="110"/>
      <c r="G128" s="110"/>
      <c r="H128" s="110"/>
      <c r="I128" s="110"/>
      <c r="J128" s="110"/>
      <c r="K128" s="130"/>
    </row>
    <row r="129" spans="4:11" s="2" customFormat="1">
      <c r="D129" s="25"/>
      <c r="E129" s="110"/>
      <c r="F129" s="110"/>
      <c r="G129" s="110"/>
      <c r="H129" s="110"/>
      <c r="I129" s="110"/>
      <c r="J129" s="110"/>
      <c r="K129" s="130"/>
    </row>
    <row r="130" spans="4:11" s="2" customFormat="1">
      <c r="D130" s="25"/>
      <c r="E130" s="25"/>
      <c r="F130" s="110"/>
      <c r="G130" s="110"/>
      <c r="H130" s="134"/>
      <c r="K130" s="130"/>
    </row>
    <row r="131" spans="4:11" s="2" customFormat="1">
      <c r="D131" s="25"/>
      <c r="H131" s="110"/>
      <c r="K131" s="130"/>
    </row>
    <row r="132" spans="4:11" s="2" customFormat="1">
      <c r="D132" s="25"/>
      <c r="E132" s="25"/>
      <c r="F132" s="110"/>
      <c r="G132" s="110"/>
      <c r="H132" s="110"/>
      <c r="K132" s="130"/>
    </row>
    <row r="133" spans="4:11" s="2" customFormat="1">
      <c r="D133" s="25"/>
      <c r="E133" s="25"/>
      <c r="F133" s="110"/>
      <c r="G133" s="112"/>
      <c r="H133" s="110"/>
      <c r="I133" s="110"/>
      <c r="J133" s="128"/>
      <c r="K133" s="130"/>
    </row>
    <row r="134" spans="4:11" s="2" customFormat="1">
      <c r="D134" s="25"/>
      <c r="E134" s="25"/>
      <c r="F134" s="120"/>
      <c r="G134" s="112"/>
      <c r="H134" s="110"/>
      <c r="I134" s="110"/>
      <c r="J134" s="131"/>
      <c r="K134" s="130"/>
    </row>
    <row r="135" spans="4:11" s="2" customFormat="1">
      <c r="D135" s="25"/>
      <c r="E135" s="25"/>
      <c r="F135" s="110"/>
      <c r="G135" s="110"/>
      <c r="H135" s="110"/>
      <c r="I135" s="110"/>
      <c r="J135" s="110"/>
      <c r="K135" s="130"/>
    </row>
    <row r="136" spans="4:11" s="2" customFormat="1">
      <c r="D136" s="25"/>
      <c r="E136" s="25"/>
      <c r="F136" s="110"/>
      <c r="G136" s="110"/>
      <c r="H136" s="110"/>
      <c r="I136" s="110"/>
      <c r="J136" s="110"/>
      <c r="K136" s="130"/>
    </row>
    <row r="137" spans="4:11" s="2" customFormat="1">
      <c r="D137" s="25"/>
      <c r="E137" s="25"/>
      <c r="H137" s="134"/>
      <c r="K137" s="130"/>
    </row>
  </sheetData>
  <sheetProtection password="CC19" sheet="1" objects="1" selectLockedCells="1"/>
  <mergeCells count="16">
    <mergeCell ref="P32:Q32"/>
    <mergeCell ref="T54:V54"/>
    <mergeCell ref="P24:R25"/>
    <mergeCell ref="R29:S30"/>
    <mergeCell ref="T46:V47"/>
    <mergeCell ref="T52:V53"/>
    <mergeCell ref="F21:H21"/>
    <mergeCell ref="L21:M21"/>
    <mergeCell ref="Q21:R21"/>
    <mergeCell ref="F24:H24"/>
    <mergeCell ref="N26:O26"/>
    <mergeCell ref="F18:I18"/>
    <mergeCell ref="L18:P18"/>
    <mergeCell ref="F20:I20"/>
    <mergeCell ref="L20:O20"/>
    <mergeCell ref="S20:T20"/>
  </mergeCells>
  <dataValidations count="5">
    <dataValidation type="list" allowBlank="1" showInputMessage="1" showErrorMessage="1" sqref="F24" xr:uid="{00000000-0002-0000-0000-000000000000}">
      <formula1>"(select preferred pick up location),Hamilton Mountain,Central Hamilton/Westdale,,Dundas,Ancaster,Burlington"</formula1>
    </dataValidation>
    <dataValidation allowBlank="1" showInputMessage="1" showErrorMessage="1" sqref="N9 O49" xr:uid="{00000000-0002-0000-0000-000001000000}"/>
    <dataValidation type="list" allowBlank="1" showInputMessage="1" showErrorMessage="1" sqref="T22 U48" xr:uid="{00000000-0002-0000-0000-000002000000}">
      <formula1>"YES,NO"</formula1>
    </dataValidation>
    <dataValidation type="list" allowBlank="1" showInputMessage="1" showErrorMessage="1" sqref="R49" xr:uid="{00000000-0002-0000-0000-000003000000}">
      <formula1>"payment ,etransfer sent,contact BE (refer to instruction 3.)"</formula1>
    </dataValidation>
    <dataValidation type="list" allowBlank="1" showInputMessage="1" showErrorMessage="1" sqref="J79" xr:uid="{00000000-0002-0000-0000-000004000000}">
      <formula1>"received"</formula1>
    </dataValidation>
  </dataValidations>
  <hyperlinks>
    <hyperlink ref="T54" r:id="rId1" xr:uid="{00000000-0004-0000-0000-000000000000}"/>
  </hyperlinks>
  <printOptions horizontalCentered="1" verticalCentered="1"/>
  <pageMargins left="0.7" right="0.7" top="0.75" bottom="0.75" header="0.3" footer="0.3"/>
  <pageSetup scale="57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order form</vt:lpstr>
      <vt:lpstr>payment</vt:lpstr>
      <vt:lpstr>select_preferred_pick_up_region</vt:lpstr>
    </vt:vector>
  </TitlesOfParts>
  <Company>Environment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RVD HP Desktop</dc:creator>
  <cp:lastModifiedBy>Tabitha Marshall</cp:lastModifiedBy>
  <cp:lastPrinted>2020-10-16T13:05:00Z</cp:lastPrinted>
  <dcterms:created xsi:type="dcterms:W3CDTF">2013-04-08T16:37:00Z</dcterms:created>
  <dcterms:modified xsi:type="dcterms:W3CDTF">2020-10-26T14:54:15Z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  <property fmtid="{D5CDD505-2E9C-101B-9397-08002B2CF9AE}" pid="3" name="KSOReadingLayout">
    <vt:bool>true</vt:bool>
  </property>
</Properties>
</file>